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主要材料采购（一标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<sst xmlns="http://schemas.openxmlformats.org/spreadsheetml/2006/main" count="29" uniqueCount="24">
  <si>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主要材料采购（一标）招标控制价</t>
  </si>
  <si>
    <t>工程名称：马湖路、为民路交通组织优化项目-主要材料采购（一标）</t>
  </si>
  <si>
    <t>序号</t>
  </si>
  <si>
    <t>材料规格型号</t>
  </si>
  <si>
    <t>计量单位</t>
  </si>
  <si>
    <t>暂估工程量</t>
  </si>
  <si>
    <t>含税单价</t>
  </si>
  <si>
    <t>税率</t>
  </si>
  <si>
    <t>含税合价</t>
  </si>
  <si>
    <t>粗粒式沥青混凝土</t>
  </si>
  <si>
    <t>m3</t>
  </si>
  <si>
    <t>中粒式沥青混凝土</t>
  </si>
  <si>
    <t>细粒式沥青混凝土AC-13C（SBS改性）</t>
  </si>
  <si>
    <t>石油沥青 30#   （拉杆）</t>
  </si>
  <si>
    <t>kg</t>
  </si>
  <si>
    <t>土工格栅（单向）</t>
  </si>
  <si>
    <t>m2</t>
  </si>
  <si>
    <t>玻璃纤维格栅</t>
  </si>
  <si>
    <t>级配碎石</t>
  </si>
  <si>
    <t>水泥稳定碎石（3.0~4.0Mpa）
水泥稳定碎石（2.0~3.0Mpa）</t>
  </si>
  <si>
    <t>合计（元）</t>
  </si>
  <si>
    <t xml:space="preserve">注：1、以上含税单价均包括运、装卸到场费用、综合考虑施工过程中损耗；
    2、招标暂估数量按图纸计算，实际采购实物与清单工作内容不符的，结算据实调整。
  </t>
  </si>
  <si>
    <t>编制人：</t>
  </si>
  <si>
    <t>复核人：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</si>
</sst>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9"/>
      <color theme="1"/>
      <name val="??"/>
      <charset val="134"/>
      <scheme val="minor"/>
    </font>
    <font>
      <sz val="9"/>
      <color theme="1"/>
      <name val="宋体"/>
      <charset val="134"/>
    </font>
    <font>
      <sz val="14"/>
      <color theme="1"/>
      <name val="宋体"/>
      <charset val="134"/>
    </font>
    <font>
      <b/>
      <sz val="24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49"/>
    <xf numFmtId="0" fontId="1" fillId="0" borderId="0" xfId="49" applyFont="1" applyFill="1" applyAlignment="1">
      <alignment horizontal="center" vertical="center"/>
    </xf>
    <xf numFmtId="0" fontId="2" fillId="0" borderId="0" xfId="49" applyFont="1" applyAlignment="1">
      <alignment horizontal="center" vertical="center"/>
    </xf>
    <xf numFmtId="176" fontId="2" fillId="0" borderId="0" xfId="49" applyNumberFormat="1" applyFont="1" applyAlignment="1">
      <alignment horizontal="center" vertical="center"/>
    </xf>
    <xf numFmtId="9" fontId="2" fillId="0" borderId="0" xfId="49" applyNumberFormat="1" applyFont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3" fillId="2" borderId="0" xfId="49" applyFont="1" applyFill="1" applyAlignment="1">
      <alignment horizontal="center" vertical="center" wrapText="1"/>
    </xf>
    <xf numFmtId="176" fontId="3" fillId="2" borderId="0" xfId="49" applyNumberFormat="1" applyFont="1" applyFill="1" applyAlignment="1">
      <alignment horizontal="center" vertical="center" wrapText="1"/>
    </xf>
    <xf numFmtId="9" fontId="3" fillId="2" borderId="0" xfId="49" applyNumberFormat="1" applyFont="1" applyFill="1" applyAlignment="1">
      <alignment horizontal="center" vertical="center" wrapText="1"/>
    </xf>
    <xf numFmtId="0" fontId="4" fillId="2" borderId="0" xfId="49" applyFont="1" applyFill="1" applyAlignment="1">
      <alignment horizontal="left" vertical="center" wrapText="1"/>
    </xf>
    <xf numFmtId="176" fontId="4" fillId="2" borderId="0" xfId="49" applyNumberFormat="1" applyFont="1" applyFill="1" applyAlignment="1">
      <alignment horizontal="left" vertical="center" wrapText="1"/>
    </xf>
    <xf numFmtId="9" fontId="4" fillId="2" borderId="0" xfId="49" applyNumberFormat="1" applyFont="1" applyFill="1" applyAlignment="1">
      <alignment horizontal="left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5" fillId="3" borderId="1" xfId="49" applyNumberFormat="1" applyFont="1" applyFill="1" applyBorder="1" applyAlignment="1">
      <alignment horizontal="center" vertical="center" wrapText="1"/>
    </xf>
    <xf numFmtId="9" fontId="5" fillId="2" borderId="1" xfId="49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176" fontId="4" fillId="2" borderId="2" xfId="49" applyNumberFormat="1" applyFont="1" applyFill="1" applyBorder="1" applyAlignment="1">
      <alignment horizontal="center" vertical="center" wrapText="1"/>
    </xf>
    <xf numFmtId="176" fontId="4" fillId="2" borderId="3" xfId="49" applyNumberFormat="1" applyFont="1" applyFill="1" applyBorder="1" applyAlignment="1">
      <alignment horizontal="center" vertical="center" wrapText="1"/>
    </xf>
    <xf numFmtId="176" fontId="4" fillId="2" borderId="4" xfId="49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9" fontId="2" fillId="0" borderId="0" xfId="0" applyNumberFormat="1" applyFont="1" applyFill="1" applyAlignment="1">
      <alignment horizontal="left" vertical="center" wrapText="1"/>
    </xf>
    <xf numFmtId="0" fontId="2" fillId="0" borderId="0" xfId="49" applyFont="1"/>
    <xf numFmtId="9" fontId="2" fillId="0" borderId="0" xfId="49" applyNumberFormat="1" applyFont="1" applyAlignment="1">
      <alignment horizontal="center"/>
    </xf>
    <xf numFmtId="0" fontId="1" fillId="0" borderId="0" xfId="49" applyFont="1"/>
    <xf numFmtId="9" fontId="1" fillId="0" borderId="0" xfId="49" applyNumberFormat="1" applyFont="1" applyAlignment="1">
      <alignment horizontal="center"/>
    </xf>
    <xf numFmtId="0" fontId="1" fillId="0" borderId="0" xfId="49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zoomScale="85" zoomScaleNormal="85" workbookViewId="0">
      <selection activeCell="L7" sqref="L7"/>
    </sheetView>
  </sheetViews>
  <sheetFormatPr defaultColWidth="9.14285714285714" defaultRowHeight="18.75" outlineLevelCol="6"/>
  <cols>
    <col min="1" max="1" width="9.14285714285714" style="2"/>
    <col min="2" max="2" width="58.647619047619" style="2" customWidth="1"/>
    <col min="3" max="3" width="7.88571428571429" style="2" customWidth="1"/>
    <col min="4" max="4" width="18.3238095238095" style="3" customWidth="1"/>
    <col min="5" max="5" width="14.8571428571429" style="2" customWidth="1"/>
    <col min="6" max="6" width="10.2380952380952" style="4" customWidth="1"/>
    <col min="7" max="7" width="18.8571428571429" style="2" customWidth="1"/>
    <col min="8" max="16384" width="9.14285714285714" style="5"/>
  </cols>
  <sheetData>
    <row r="1" ht="32" customHeight="1"/>
    <row r="2" ht="75" customHeight="1" spans="1:7">
      <c r="A2" s="6" t="s">
        <v>0</v>
      </c>
      <c r="B2" s="6"/>
      <c r="C2" s="6"/>
      <c r="D2" s="7"/>
      <c r="E2" s="7"/>
      <c r="F2" s="8"/>
      <c r="G2" s="7"/>
    </row>
    <row r="3" ht="57" customHeight="1" spans="1:7">
      <c r="A3" s="9" t="s">
        <v>1</v>
      </c>
      <c r="B3" s="9"/>
      <c r="C3" s="9"/>
      <c r="D3" s="10"/>
      <c r="E3" s="10"/>
      <c r="F3" s="11"/>
      <c r="G3" s="10"/>
    </row>
    <row r="4" ht="59" customHeight="1" spans="1:7">
      <c r="A4" s="12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4" t="s">
        <v>7</v>
      </c>
      <c r="G4" s="15" t="s">
        <v>8</v>
      </c>
    </row>
    <row r="5" s="1" customFormat="1" ht="59" customHeight="1" spans="1:7">
      <c r="A5" s="16">
        <v>1</v>
      </c>
      <c r="B5" s="16" t="s">
        <v>9</v>
      </c>
      <c r="C5" s="17" t="s">
        <v>10</v>
      </c>
      <c r="D5" s="18">
        <v>6.24</v>
      </c>
      <c r="E5" s="19">
        <v>755</v>
      </c>
      <c r="F5" s="20">
        <v>0.13</v>
      </c>
      <c r="G5" s="19">
        <f>ROUND(E5*D5,2)</f>
        <v>4711.2</v>
      </c>
    </row>
    <row r="6" s="1" customFormat="1" ht="59" customHeight="1" spans="1:7">
      <c r="A6" s="16">
        <v>2</v>
      </c>
      <c r="B6" s="16" t="s">
        <v>11</v>
      </c>
      <c r="C6" s="17" t="s">
        <v>10</v>
      </c>
      <c r="D6" s="18">
        <v>124.38</v>
      </c>
      <c r="E6" s="19">
        <v>825</v>
      </c>
      <c r="F6" s="20">
        <v>0.13</v>
      </c>
      <c r="G6" s="19">
        <f t="shared" ref="G6:G12" si="0">ROUND(E6*D6,2)</f>
        <v>102613.5</v>
      </c>
    </row>
    <row r="7" s="1" customFormat="1" ht="59" customHeight="1" spans="1:7">
      <c r="A7" s="16">
        <v>3</v>
      </c>
      <c r="B7" s="16" t="s">
        <v>12</v>
      </c>
      <c r="C7" s="17" t="s">
        <v>10</v>
      </c>
      <c r="D7" s="18">
        <v>86.48</v>
      </c>
      <c r="E7" s="19">
        <v>990</v>
      </c>
      <c r="F7" s="20">
        <v>0.13</v>
      </c>
      <c r="G7" s="19">
        <f t="shared" si="0"/>
        <v>85615.2</v>
      </c>
    </row>
    <row r="8" s="1" customFormat="1" ht="59" customHeight="1" spans="1:7">
      <c r="A8" s="16">
        <v>4</v>
      </c>
      <c r="B8" s="16" t="s">
        <v>13</v>
      </c>
      <c r="C8" s="17" t="s">
        <v>14</v>
      </c>
      <c r="D8" s="18">
        <v>2373.696</v>
      </c>
      <c r="E8" s="19">
        <v>2.85</v>
      </c>
      <c r="F8" s="20">
        <v>0.13</v>
      </c>
      <c r="G8" s="19">
        <f t="shared" si="0"/>
        <v>6765.03</v>
      </c>
    </row>
    <row r="9" s="1" customFormat="1" ht="59" customHeight="1" spans="1:7">
      <c r="A9" s="16">
        <v>5</v>
      </c>
      <c r="B9" s="16" t="s">
        <v>15</v>
      </c>
      <c r="C9" s="17" t="s">
        <v>16</v>
      </c>
      <c r="D9" s="18">
        <v>127.6</v>
      </c>
      <c r="E9" s="19">
        <v>4</v>
      </c>
      <c r="F9" s="20">
        <v>0.13</v>
      </c>
      <c r="G9" s="19">
        <f t="shared" si="0"/>
        <v>510.4</v>
      </c>
    </row>
    <row r="10" s="1" customFormat="1" ht="59" customHeight="1" spans="1:7">
      <c r="A10" s="16">
        <v>6</v>
      </c>
      <c r="B10" s="16" t="s">
        <v>17</v>
      </c>
      <c r="C10" s="17" t="s">
        <v>16</v>
      </c>
      <c r="D10" s="18">
        <v>118.32</v>
      </c>
      <c r="E10" s="19">
        <v>3</v>
      </c>
      <c r="F10" s="20">
        <v>0.13</v>
      </c>
      <c r="G10" s="19">
        <f t="shared" si="0"/>
        <v>354.96</v>
      </c>
    </row>
    <row r="11" s="1" customFormat="1" ht="59" customHeight="1" spans="1:7">
      <c r="A11" s="16">
        <v>7</v>
      </c>
      <c r="B11" s="16" t="s">
        <v>18</v>
      </c>
      <c r="C11" s="17" t="s">
        <v>10</v>
      </c>
      <c r="D11" s="18">
        <v>1882.485</v>
      </c>
      <c r="E11" s="19">
        <v>120</v>
      </c>
      <c r="F11" s="20">
        <v>0.03</v>
      </c>
      <c r="G11" s="19">
        <f t="shared" si="0"/>
        <v>225898.2</v>
      </c>
    </row>
    <row r="12" s="1" customFormat="1" ht="87" customHeight="1" spans="1:7">
      <c r="A12" s="16">
        <v>8</v>
      </c>
      <c r="B12" s="16" t="s">
        <v>19</v>
      </c>
      <c r="C12" s="17" t="s">
        <v>10</v>
      </c>
      <c r="D12" s="18">
        <v>644.82</v>
      </c>
      <c r="E12" s="19">
        <f>81*1.13*2.35*1.1</f>
        <v>236.60505</v>
      </c>
      <c r="F12" s="20">
        <v>0.13</v>
      </c>
      <c r="G12" s="19">
        <f t="shared" si="0"/>
        <v>152567.67</v>
      </c>
    </row>
    <row r="13" ht="59" customHeight="1" spans="1:7">
      <c r="A13" s="21" t="s">
        <v>20</v>
      </c>
      <c r="B13" s="22"/>
      <c r="C13" s="22"/>
      <c r="D13" s="23"/>
      <c r="E13" s="24">
        <f>SUM(G5:G12)</f>
        <v>579036.16</v>
      </c>
      <c r="F13" s="25"/>
      <c r="G13" s="26"/>
    </row>
    <row r="14" ht="59" customHeight="1" spans="1:7">
      <c r="A14" s="27" t="s">
        <v>21</v>
      </c>
      <c r="B14" s="27"/>
      <c r="C14" s="27"/>
      <c r="D14" s="28"/>
      <c r="E14" s="27"/>
      <c r="F14" s="29"/>
      <c r="G14" s="27"/>
    </row>
    <row r="15" ht="35" customHeight="1" spans="1:7">
      <c r="A15" s="30" t="s">
        <v>22</v>
      </c>
      <c r="B15" s="30"/>
      <c r="D15" s="30" t="s">
        <v>23</v>
      </c>
      <c r="E15" s="31"/>
    </row>
    <row r="16" spans="1:7">
      <c r="A16" s="32"/>
      <c r="B16" s="32"/>
      <c r="C16" s="32"/>
      <c r="D16" s="32"/>
      <c r="E16" s="33"/>
      <c r="F16" s="34"/>
    </row>
    <row r="17" spans="1:6">
      <c r="A17" s="32"/>
      <c r="B17" s="32"/>
      <c r="C17" s="32"/>
      <c r="D17" s="32"/>
      <c r="E17" s="33"/>
      <c r="F17" s="34"/>
    </row>
    <row r="18" spans="1:6">
      <c r="A18" s="32"/>
      <c r="B18" s="32"/>
      <c r="C18" s="32"/>
      <c r="D18" s="32"/>
      <c r="E18" s="33"/>
      <c r="F18" s="34"/>
    </row>
    <row r="19" spans="1:6">
      <c r="A19" s="32"/>
      <c r="B19" s="32"/>
      <c r="C19" s="32"/>
      <c r="D19" s="32"/>
      <c r="E19" s="33"/>
      <c r="F19" s="34"/>
    </row>
    <row r="20" spans="1:6">
      <c r="A20" s="32"/>
      <c r="B20" s="32"/>
      <c r="C20" s="32"/>
      <c r="D20" s="32"/>
      <c r="E20" s="33"/>
      <c r="F20" s="34"/>
    </row>
    <row r="21" spans="1:6">
      <c r="A21" s="32"/>
      <c r="B21" s="32"/>
      <c r="C21" s="32"/>
      <c r="D21" s="32"/>
      <c r="E21" s="33"/>
      <c r="F21" s="34"/>
    </row>
  </sheetData>
  <mergeCells count="5">
    <mergeCell ref="A2:G2"/>
    <mergeCell ref="A3:G3"/>
    <mergeCell ref="A13:D13"/>
    <mergeCell ref="E13:G13"/>
    <mergeCell ref="A14:G14"/>
  </mergeCells>
  <printOptions horizontalCentered="1"/>
  <pageMargins left="0.2125" right="0.2125" top="0.2125" bottom="0.2125" header="0.5" footer="0.5"/>
  <pageSetup paperSize="9" scale="8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主要材料采购（一标）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浅忆</cp:lastModifiedBy>
  <dcterms:created xsi:type="dcterms:W3CDTF">2025-12-23T14:18:00Z</dcterms:created>
  <dcterms:modified xsi:type="dcterms:W3CDTF">2026-01-30T10:12:39Z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0FF686F2CD844BF4A5466D50990B440A_13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